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h-my.sharepoint.com/personal/bjarke_dyhrberg_hoejgaard_regionh_dk/Documents/WHD/Regnskab/Regnskab 2026-2027/"/>
    </mc:Choice>
  </mc:AlternateContent>
  <xr:revisionPtr revIDLastSave="0" documentId="8_{F9011A13-A3B2-4CE2-91FB-91E2363C5F28}" xr6:coauthVersionLast="47" xr6:coauthVersionMax="47" xr10:uidLastSave="{00000000-0000-0000-0000-000000000000}"/>
  <bookViews>
    <workbookView xWindow="1425" yWindow="1425" windowWidth="21600" windowHeight="11295" xr2:uid="{314F03EF-1F4E-4C1B-B400-F1BEA4EB268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6" i="1" l="1"/>
  <c r="C49" i="1" s="1"/>
  <c r="C39" i="1"/>
  <c r="C31" i="1"/>
  <c r="C24" i="1"/>
  <c r="C17" i="1"/>
  <c r="E46" i="1"/>
  <c r="E49" i="1" s="1"/>
  <c r="E39" i="1"/>
  <c r="E31" i="1"/>
  <c r="E24" i="1"/>
  <c r="E17" i="1"/>
  <c r="G46" i="1"/>
  <c r="G39" i="1"/>
  <c r="G31" i="1"/>
  <c r="G24" i="1"/>
  <c r="G17" i="1"/>
  <c r="I31" i="1"/>
  <c r="I17" i="1"/>
  <c r="I24" i="1"/>
  <c r="G49" i="1" l="1"/>
  <c r="I39" i="1"/>
  <c r="I46" i="1"/>
  <c r="M31" i="1"/>
  <c r="K31" i="1"/>
  <c r="K35" i="1"/>
  <c r="K39" i="1" s="1"/>
  <c r="M46" i="1"/>
  <c r="M36" i="1"/>
  <c r="M35" i="1"/>
  <c r="M24" i="1"/>
  <c r="M17" i="1"/>
  <c r="K46" i="1"/>
  <c r="K24" i="1"/>
  <c r="K17" i="1"/>
  <c r="M39" i="1" l="1"/>
  <c r="I49" i="1"/>
  <c r="M49" i="1"/>
  <c r="K49" i="1"/>
</calcChain>
</file>

<file path=xl/sharedStrings.xml><?xml version="1.0" encoding="utf-8"?>
<sst xmlns="http://schemas.openxmlformats.org/spreadsheetml/2006/main" count="41" uniqueCount="41">
  <si>
    <t>Bestyrelse:</t>
  </si>
  <si>
    <t>Kontingent</t>
  </si>
  <si>
    <t>Salg af billetter</t>
  </si>
  <si>
    <t>Bestyrelsesmøder</t>
  </si>
  <si>
    <t>Generalforsamling</t>
  </si>
  <si>
    <t>Køb af billetter</t>
  </si>
  <si>
    <t>UK medlemskab</t>
  </si>
  <si>
    <t>Gebyr</t>
  </si>
  <si>
    <t>Administration</t>
  </si>
  <si>
    <t>Fællestur indbetaling</t>
  </si>
  <si>
    <t>Fællestur udgifter</t>
  </si>
  <si>
    <t>Resultat Bestyrelse</t>
  </si>
  <si>
    <t>SoMe</t>
  </si>
  <si>
    <t>Hosting</t>
  </si>
  <si>
    <t>Resultat Hjemmesiden</t>
  </si>
  <si>
    <t>Merchandiseudvalg:</t>
  </si>
  <si>
    <t>Porto</t>
  </si>
  <si>
    <t>Resultat Merchandise</t>
  </si>
  <si>
    <t>Arrangementudvalg:</t>
  </si>
  <si>
    <t>Diverse arrangementer</t>
  </si>
  <si>
    <t>Fan Cup</t>
  </si>
  <si>
    <t>Resultat Arrangementer</t>
  </si>
  <si>
    <t xml:space="preserve">Årets Resultat </t>
  </si>
  <si>
    <t>Vedligehold, hjemmeside</t>
  </si>
  <si>
    <t>Quizzer og konkurrencer</t>
  </si>
  <si>
    <t>Podcast - Lyden af White Hart Danes:</t>
  </si>
  <si>
    <t>Merchandise og medlemspakke</t>
  </si>
  <si>
    <t>Udsendelse</t>
  </si>
  <si>
    <t>Resultat podcast</t>
  </si>
  <si>
    <t>Budget 2022/23</t>
  </si>
  <si>
    <t>Budget 2021/22</t>
  </si>
  <si>
    <t>Budget 2023/24</t>
  </si>
  <si>
    <t>Fællestur turledelse</t>
  </si>
  <si>
    <t>Afholdelse og redigering</t>
  </si>
  <si>
    <t>Eksperthonorering</t>
  </si>
  <si>
    <t>Budget 2024/25</t>
  </si>
  <si>
    <t>Hjemmeside- og SoMe:</t>
  </si>
  <si>
    <t>Udstyr og software</t>
  </si>
  <si>
    <t>Budget  2025/26</t>
  </si>
  <si>
    <t>Budget 2025/26</t>
  </si>
  <si>
    <t>Budget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</si>
</sst>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3" fontId="2" fillId="0" borderId="0" xfId="0" applyNumberFormat="1" applyFont="1"/>
    <xf numFmtId="0" fontId="3" fillId="0" borderId="0" xfId="0" applyFont="1"/>
    <xf numFmtId="3" fontId="1" fillId="0" borderId="0" xfId="0" applyNumberFormat="1" applyFont="1"/>
    <xf numFmtId="4" fontId="4" fillId="0" borderId="0" xfId="0" applyNumberFormat="1" applyFont="1" applyAlignment="1">
      <alignment horizontal="right"/>
    </xf>
    <xf numFmtId="4" fontId="2" fillId="0" borderId="0" xfId="0" applyNumberFormat="1" applyFont="1"/>
    <xf numFmtId="4" fontId="4" fillId="0" borderId="0" xfId="0" applyNumberFormat="1" applyFont="1"/>
    <xf numFmtId="4" fontId="2" fillId="0" borderId="1" xfId="0" applyNumberFormat="1" applyFont="1" applyBorder="1"/>
    <xf numFmtId="4" fontId="1" fillId="0" borderId="0" xfId="0" applyNumberFormat="1" applyFont="1"/>
    <xf numFmtId="4" fontId="3" fillId="0" borderId="1" xfId="0" applyNumberFormat="1" applyFont="1" applyBorder="1"/>
    <xf numFmtId="3" fontId="4" fillId="0" borderId="0" xfId="0" applyNumberFormat="1" applyFont="1"/>
    <xf numFmtId="0" fontId="2" fillId="0" borderId="0" xfId="0" applyFont="1"/>
    <xf numFmtId="3" fontId="3" fillId="0" borderId="0" xfId="0" applyNumberFormat="1" applyFont="1"/>
    <xf numFmtId="4" fontId="2" fillId="0" borderId="0" xfId="0" applyNumberFormat="1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3DFE0-AAC9-4E79-BE82-DEFCE3A4A04A}">
  <sheetPr>
    <pageSetUpPr fitToPage="1"/>
  </sheetPr>
  <dimension ref="A1:M50"/>
  <sheetViews>
    <sheetView tabSelected="1" topLeftCell="A40" zoomScale="120" zoomScaleNormal="120" workbookViewId="0">
      <selection activeCell="C58" sqref="C58"/>
    </sheetView>
  </sheetViews>
  <sheetFormatPr defaultRowHeight="15" x14ac:dyDescent="0.25"/>
  <cols>
    <col min="1" max="1" width="35.42578125" bestFit="1" customWidth="1"/>
    <col min="2" max="2" width="9.28515625" customWidth="1"/>
    <col min="3" max="3" width="15.28515625" bestFit="1" customWidth="1"/>
    <col min="4" max="4" width="9.28515625" customWidth="1"/>
    <col min="5" max="5" width="15.28515625" bestFit="1" customWidth="1"/>
    <col min="6" max="6" width="9.28515625" customWidth="1"/>
    <col min="7" max="7" width="14.7109375" customWidth="1"/>
    <col min="8" max="8" width="9.140625" customWidth="1"/>
    <col min="9" max="9" width="14.7109375" customWidth="1"/>
    <col min="10" max="10" width="9.140625" customWidth="1"/>
    <col min="11" max="11" width="14.7109375" hidden="1" customWidth="1"/>
    <col min="13" max="13" width="14.7109375" hidden="1" customWidth="1"/>
  </cols>
  <sheetData>
    <row r="1" spans="1:13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M1" s="1"/>
    </row>
    <row r="2" spans="1:13" x14ac:dyDescent="0.25">
      <c r="A2" s="2"/>
      <c r="B2" s="2"/>
      <c r="C2" s="3" t="s">
        <v>40</v>
      </c>
      <c r="D2" s="2"/>
      <c r="E2" s="3" t="s">
        <v>39</v>
      </c>
      <c r="F2" s="2"/>
      <c r="G2" s="3" t="s">
        <v>35</v>
      </c>
      <c r="H2" s="2"/>
      <c r="I2" s="3" t="s">
        <v>31</v>
      </c>
      <c r="J2" s="2"/>
      <c r="K2" s="3" t="s">
        <v>29</v>
      </c>
      <c r="M2" s="3" t="s">
        <v>30</v>
      </c>
    </row>
    <row r="3" spans="1:13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M3" s="4"/>
    </row>
    <row r="4" spans="1:13" x14ac:dyDescent="0.25">
      <c r="A4" s="2" t="s">
        <v>1</v>
      </c>
      <c r="B4" s="2"/>
      <c r="C4" s="5">
        <v>110000</v>
      </c>
      <c r="D4" s="2"/>
      <c r="E4" s="5">
        <v>110000</v>
      </c>
      <c r="F4" s="2"/>
      <c r="G4" s="5">
        <v>110000</v>
      </c>
      <c r="H4" s="2"/>
      <c r="I4" s="5">
        <v>100000</v>
      </c>
      <c r="J4" s="2"/>
      <c r="K4" s="5">
        <v>75000</v>
      </c>
      <c r="M4" s="5">
        <v>75000</v>
      </c>
    </row>
    <row r="5" spans="1:13" x14ac:dyDescent="0.25">
      <c r="A5" s="2" t="s">
        <v>2</v>
      </c>
      <c r="B5" s="2"/>
      <c r="C5" s="5">
        <v>20000</v>
      </c>
      <c r="D5" s="2"/>
      <c r="E5" s="5">
        <v>20000</v>
      </c>
      <c r="F5" s="2"/>
      <c r="G5" s="5">
        <v>20000</v>
      </c>
      <c r="H5" s="2"/>
      <c r="I5" s="5">
        <v>29000</v>
      </c>
      <c r="J5" s="2"/>
      <c r="K5" s="5">
        <v>35000</v>
      </c>
      <c r="M5" s="5">
        <v>30000</v>
      </c>
    </row>
    <row r="6" spans="1:13" x14ac:dyDescent="0.25">
      <c r="A6" s="2" t="s">
        <v>3</v>
      </c>
      <c r="B6" s="2"/>
      <c r="C6" s="7">
        <v>-10000</v>
      </c>
      <c r="D6" s="2"/>
      <c r="E6" s="7">
        <v>-10000</v>
      </c>
      <c r="F6" s="2"/>
      <c r="G6" s="7">
        <v>-10000</v>
      </c>
      <c r="H6" s="2"/>
      <c r="I6" s="7">
        <v>-8000</v>
      </c>
      <c r="J6" s="2"/>
      <c r="K6" s="7">
        <v>-5000</v>
      </c>
      <c r="M6" s="7">
        <v>-5000</v>
      </c>
    </row>
    <row r="7" spans="1:13" x14ac:dyDescent="0.25">
      <c r="A7" s="2" t="s">
        <v>4</v>
      </c>
      <c r="B7" s="2"/>
      <c r="C7" s="6">
        <v>0</v>
      </c>
      <c r="D7" s="2"/>
      <c r="E7" s="6">
        <v>0</v>
      </c>
      <c r="F7" s="2"/>
      <c r="G7" s="6">
        <v>0</v>
      </c>
      <c r="H7" s="2"/>
      <c r="I7" s="6">
        <v>-8000</v>
      </c>
      <c r="J7" s="2"/>
      <c r="K7" s="6">
        <v>-8000</v>
      </c>
      <c r="M7" s="6">
        <v>-4000</v>
      </c>
    </row>
    <row r="8" spans="1:13" x14ac:dyDescent="0.25">
      <c r="A8" s="2" t="s">
        <v>5</v>
      </c>
      <c r="B8" s="2"/>
      <c r="C8" s="6">
        <v>-20000</v>
      </c>
      <c r="D8" s="2"/>
      <c r="E8" s="6">
        <v>-20000</v>
      </c>
      <c r="F8" s="2"/>
      <c r="G8" s="6">
        <v>-20000</v>
      </c>
      <c r="H8" s="2"/>
      <c r="I8" s="6">
        <v>-29000</v>
      </c>
      <c r="J8" s="2"/>
      <c r="K8" s="6">
        <v>-35000</v>
      </c>
      <c r="M8" s="6">
        <v>-30000</v>
      </c>
    </row>
    <row r="9" spans="1:13" hidden="1" x14ac:dyDescent="0.25">
      <c r="A9" s="2" t="s">
        <v>6</v>
      </c>
      <c r="B9" s="2"/>
      <c r="C9" s="6">
        <v>0</v>
      </c>
      <c r="D9" s="2"/>
      <c r="E9" s="6">
        <v>0</v>
      </c>
      <c r="F9" s="2"/>
      <c r="G9" s="6">
        <v>0</v>
      </c>
      <c r="H9" s="2"/>
      <c r="I9" s="6">
        <v>0</v>
      </c>
      <c r="J9" s="2"/>
      <c r="K9" s="6">
        <v>-3000</v>
      </c>
      <c r="M9" s="6">
        <v>-3000</v>
      </c>
    </row>
    <row r="10" spans="1:13" x14ac:dyDescent="0.25">
      <c r="A10" s="2" t="s">
        <v>7</v>
      </c>
      <c r="B10" s="2"/>
      <c r="C10" s="7">
        <v>-1500</v>
      </c>
      <c r="D10" s="2"/>
      <c r="E10" s="7">
        <v>-1500</v>
      </c>
      <c r="F10" s="2"/>
      <c r="G10" s="7">
        <v>-1500</v>
      </c>
      <c r="H10" s="2"/>
      <c r="I10" s="7">
        <v>-1500</v>
      </c>
      <c r="J10" s="2"/>
      <c r="K10" s="7">
        <v>-1500</v>
      </c>
      <c r="M10" s="7">
        <v>-1500</v>
      </c>
    </row>
    <row r="11" spans="1:13" x14ac:dyDescent="0.25">
      <c r="A11" s="2" t="s">
        <v>8</v>
      </c>
      <c r="B11" s="2"/>
      <c r="C11" s="7">
        <v>-8000</v>
      </c>
      <c r="D11" s="2"/>
      <c r="E11" s="7">
        <v>-8000</v>
      </c>
      <c r="F11" s="2"/>
      <c r="G11" s="7">
        <v>-8000</v>
      </c>
      <c r="H11" s="2"/>
      <c r="I11" s="7">
        <v>-6000</v>
      </c>
      <c r="J11" s="2"/>
      <c r="K11" s="7">
        <v>-8500</v>
      </c>
      <c r="M11" s="7">
        <v>-8500</v>
      </c>
    </row>
    <row r="12" spans="1:13" x14ac:dyDescent="0.25">
      <c r="A12" s="2" t="s">
        <v>9</v>
      </c>
      <c r="B12" s="2"/>
      <c r="C12" s="7">
        <v>110000</v>
      </c>
      <c r="D12" s="2"/>
      <c r="E12" s="7">
        <v>110000</v>
      </c>
      <c r="F12" s="2"/>
      <c r="G12" s="7">
        <v>110000</v>
      </c>
      <c r="H12" s="2"/>
      <c r="I12" s="7">
        <v>110000</v>
      </c>
      <c r="J12" s="2"/>
      <c r="K12" s="7">
        <v>50000</v>
      </c>
      <c r="M12" s="7">
        <v>50000</v>
      </c>
    </row>
    <row r="13" spans="1:13" x14ac:dyDescent="0.25">
      <c r="A13" s="2" t="s">
        <v>10</v>
      </c>
      <c r="B13" s="2"/>
      <c r="C13" s="7">
        <v>-100000</v>
      </c>
      <c r="D13" s="2"/>
      <c r="E13" s="7">
        <v>-100000</v>
      </c>
      <c r="F13" s="2"/>
      <c r="G13" s="7">
        <v>-100000</v>
      </c>
      <c r="H13" s="2"/>
      <c r="I13" s="7">
        <v>-100000</v>
      </c>
      <c r="J13" s="2"/>
      <c r="K13" s="7">
        <v>-50000</v>
      </c>
      <c r="M13" s="7">
        <v>-50000</v>
      </c>
    </row>
    <row r="14" spans="1:13" x14ac:dyDescent="0.25">
      <c r="A14" s="2" t="s">
        <v>32</v>
      </c>
      <c r="B14" s="2"/>
      <c r="C14" s="8">
        <v>-10000</v>
      </c>
      <c r="D14" s="2"/>
      <c r="E14" s="8">
        <v>-10000</v>
      </c>
      <c r="F14" s="2"/>
      <c r="G14" s="8">
        <v>-10000</v>
      </c>
      <c r="H14" s="2"/>
      <c r="I14" s="8">
        <v>-10000</v>
      </c>
      <c r="J14" s="2"/>
      <c r="K14" s="8">
        <v>0</v>
      </c>
      <c r="M14" s="8">
        <v>0</v>
      </c>
    </row>
    <row r="15" spans="1:13" x14ac:dyDescent="0.25">
      <c r="A15" s="2"/>
      <c r="B15" s="2"/>
      <c r="C15" s="6"/>
      <c r="D15" s="2"/>
      <c r="E15" s="6"/>
      <c r="F15" s="2"/>
      <c r="G15" s="6"/>
      <c r="H15" s="2"/>
      <c r="I15" s="6"/>
      <c r="J15" s="2"/>
      <c r="K15" s="6"/>
      <c r="M15" s="6"/>
    </row>
    <row r="16" spans="1:13" x14ac:dyDescent="0.25">
      <c r="A16" s="2"/>
      <c r="B16" s="2"/>
      <c r="C16" s="9"/>
      <c r="D16" s="2"/>
      <c r="E16" s="9"/>
      <c r="F16" s="2"/>
      <c r="G16" s="9"/>
      <c r="H16" s="2"/>
      <c r="I16" s="9"/>
      <c r="J16" s="2"/>
      <c r="K16" s="9"/>
      <c r="M16" s="9"/>
    </row>
    <row r="17" spans="1:13" x14ac:dyDescent="0.25">
      <c r="A17" s="4" t="s">
        <v>11</v>
      </c>
      <c r="B17" s="4"/>
      <c r="C17" s="10">
        <f>SUM(C4:C15)</f>
        <v>90500</v>
      </c>
      <c r="D17" s="4"/>
      <c r="E17" s="10">
        <f>SUM(E4:E15)</f>
        <v>90500</v>
      </c>
      <c r="F17" s="4"/>
      <c r="G17" s="10">
        <f>SUM(G4:G15)</f>
        <v>90500</v>
      </c>
      <c r="H17" s="4"/>
      <c r="I17" s="10">
        <f>SUM(I4:I15)</f>
        <v>76500</v>
      </c>
      <c r="J17" s="4"/>
      <c r="K17" s="10">
        <f>SUM(K4:K15)</f>
        <v>49000</v>
      </c>
      <c r="M17" s="10">
        <f>SUM(M4:M15)</f>
        <v>53000</v>
      </c>
    </row>
    <row r="18" spans="1:13" x14ac:dyDescent="0.25">
      <c r="A18" s="2"/>
      <c r="B18" s="2"/>
      <c r="C18" s="6"/>
      <c r="D18" s="2"/>
      <c r="E18" s="6"/>
      <c r="F18" s="2"/>
      <c r="G18" s="6"/>
      <c r="H18" s="2"/>
      <c r="I18" s="6"/>
      <c r="J18" s="2"/>
      <c r="K18" s="6"/>
      <c r="M18" s="6"/>
    </row>
    <row r="19" spans="1:13" x14ac:dyDescent="0.25">
      <c r="A19" s="4" t="s">
        <v>36</v>
      </c>
      <c r="B19" s="4"/>
      <c r="C19" s="7"/>
      <c r="D19" s="4"/>
      <c r="E19" s="7"/>
      <c r="F19" s="4"/>
      <c r="G19" s="7"/>
      <c r="H19" s="4"/>
      <c r="I19" s="7"/>
      <c r="J19" s="4"/>
      <c r="K19" s="7"/>
      <c r="M19" s="7"/>
    </row>
    <row r="20" spans="1:13" x14ac:dyDescent="0.25">
      <c r="A20" s="11" t="s">
        <v>23</v>
      </c>
      <c r="B20" s="11"/>
      <c r="C20" s="7">
        <v>-12000</v>
      </c>
      <c r="D20" s="11"/>
      <c r="E20" s="7">
        <v>-12000</v>
      </c>
      <c r="F20" s="11"/>
      <c r="G20" s="7">
        <v>-12000</v>
      </c>
      <c r="H20" s="11"/>
      <c r="I20" s="7">
        <v>-10000</v>
      </c>
      <c r="J20" s="11"/>
      <c r="K20" s="7">
        <v>-10000</v>
      </c>
      <c r="M20" s="7">
        <v>-10000</v>
      </c>
    </row>
    <row r="21" spans="1:13" x14ac:dyDescent="0.25">
      <c r="A21" s="11" t="s">
        <v>12</v>
      </c>
      <c r="B21" s="11"/>
      <c r="C21" s="7">
        <v>-6000</v>
      </c>
      <c r="D21" s="11"/>
      <c r="E21" s="7">
        <v>-6000</v>
      </c>
      <c r="F21" s="11"/>
      <c r="G21" s="7">
        <v>-6000</v>
      </c>
      <c r="H21" s="11"/>
      <c r="I21" s="7">
        <v>-6000</v>
      </c>
      <c r="J21" s="11"/>
      <c r="K21" s="7">
        <v>-6000</v>
      </c>
      <c r="M21" s="7">
        <v>-3000</v>
      </c>
    </row>
    <row r="22" spans="1:13" x14ac:dyDescent="0.25">
      <c r="A22" s="11" t="s">
        <v>13</v>
      </c>
      <c r="B22" s="11"/>
      <c r="C22" s="8">
        <v>-7000</v>
      </c>
      <c r="D22" s="11"/>
      <c r="E22" s="8">
        <v>-7000</v>
      </c>
      <c r="F22" s="11"/>
      <c r="G22" s="8">
        <v>-7000</v>
      </c>
      <c r="H22" s="11"/>
      <c r="I22" s="8">
        <v>-4000</v>
      </c>
      <c r="J22" s="11"/>
      <c r="K22" s="8">
        <v>-4000</v>
      </c>
      <c r="M22" s="8">
        <v>-2200</v>
      </c>
    </row>
    <row r="23" spans="1:13" x14ac:dyDescent="0.25">
      <c r="A23" s="2"/>
      <c r="B23" s="2"/>
      <c r="C23" s="6"/>
      <c r="D23" s="2"/>
      <c r="E23" s="6"/>
      <c r="F23" s="2"/>
      <c r="G23" s="6"/>
      <c r="H23" s="2"/>
      <c r="I23" s="6"/>
      <c r="J23" s="2"/>
      <c r="K23" s="6"/>
      <c r="M23" s="6"/>
    </row>
    <row r="24" spans="1:13" x14ac:dyDescent="0.25">
      <c r="A24" s="4" t="s">
        <v>14</v>
      </c>
      <c r="B24" s="4"/>
      <c r="C24" s="10">
        <f>SUM(C19:C22)</f>
        <v>-25000</v>
      </c>
      <c r="D24" s="4"/>
      <c r="E24" s="10">
        <f>SUM(E19:E22)</f>
        <v>-25000</v>
      </c>
      <c r="F24" s="4"/>
      <c r="G24" s="10">
        <f>SUM(G19:G22)</f>
        <v>-25000</v>
      </c>
      <c r="H24" s="4"/>
      <c r="I24" s="10">
        <f>SUM(I19:I22)</f>
        <v>-20000</v>
      </c>
      <c r="J24" s="4"/>
      <c r="K24" s="10">
        <f>SUM(K20:K22)</f>
        <v>-20000</v>
      </c>
      <c r="M24" s="10">
        <f>SUM(M20:M22)</f>
        <v>-15200</v>
      </c>
    </row>
    <row r="25" spans="1:13" x14ac:dyDescent="0.25">
      <c r="A25" s="2"/>
      <c r="B25" s="2"/>
      <c r="C25" s="6"/>
      <c r="D25" s="2"/>
      <c r="E25" s="6"/>
      <c r="F25" s="2"/>
      <c r="G25" s="6"/>
      <c r="H25" s="2"/>
      <c r="I25" s="6"/>
      <c r="J25" s="2"/>
      <c r="K25" s="6"/>
      <c r="M25" s="6"/>
    </row>
    <row r="26" spans="1:13" x14ac:dyDescent="0.25">
      <c r="A26" s="13" t="s">
        <v>25</v>
      </c>
      <c r="B26" s="13"/>
      <c r="C26" s="6"/>
      <c r="D26" s="13"/>
      <c r="E26" s="6"/>
      <c r="F26" s="13"/>
      <c r="G26" s="6"/>
      <c r="H26" s="13"/>
      <c r="I26" s="6"/>
      <c r="J26" s="13"/>
      <c r="K26" s="6"/>
      <c r="M26" s="6"/>
    </row>
    <row r="27" spans="1:13" x14ac:dyDescent="0.25">
      <c r="A27" s="2" t="s">
        <v>37</v>
      </c>
      <c r="B27" s="2"/>
      <c r="C27" s="6">
        <v>-12000</v>
      </c>
      <c r="D27" s="2"/>
      <c r="E27" s="6">
        <v>-12000</v>
      </c>
      <c r="F27" s="2"/>
      <c r="G27" s="6">
        <v>-12000</v>
      </c>
      <c r="H27" s="2"/>
      <c r="I27" s="6">
        <v>-8000</v>
      </c>
      <c r="J27" s="2"/>
      <c r="K27" s="6">
        <v>-5000</v>
      </c>
      <c r="M27" s="6">
        <v>0</v>
      </c>
    </row>
    <row r="28" spans="1:13" x14ac:dyDescent="0.25">
      <c r="A28" s="2" t="s">
        <v>34</v>
      </c>
      <c r="B28" s="2"/>
      <c r="C28" s="6">
        <v>-10000</v>
      </c>
      <c r="D28" s="2"/>
      <c r="E28" s="6">
        <v>-10000</v>
      </c>
      <c r="F28" s="2"/>
      <c r="G28" s="6">
        <v>-10000</v>
      </c>
      <c r="H28" s="2"/>
      <c r="I28" s="6">
        <v>-10000</v>
      </c>
      <c r="J28" s="2"/>
      <c r="K28" s="6">
        <v>0</v>
      </c>
      <c r="M28" s="6"/>
    </row>
    <row r="29" spans="1:13" x14ac:dyDescent="0.25">
      <c r="A29" s="2" t="s">
        <v>33</v>
      </c>
      <c r="B29" s="2"/>
      <c r="C29" s="8">
        <v>-18750</v>
      </c>
      <c r="D29" s="2"/>
      <c r="E29" s="8">
        <v>-18750</v>
      </c>
      <c r="F29" s="2"/>
      <c r="G29" s="8">
        <v>-18750</v>
      </c>
      <c r="H29" s="2"/>
      <c r="I29" s="8">
        <v>-10000</v>
      </c>
      <c r="J29" s="2"/>
      <c r="K29" s="6">
        <v>0</v>
      </c>
      <c r="M29" s="6">
        <v>0</v>
      </c>
    </row>
    <row r="30" spans="1:13" x14ac:dyDescent="0.25">
      <c r="A30" s="2"/>
      <c r="B30" s="2"/>
      <c r="C30" s="6"/>
      <c r="D30" s="2"/>
      <c r="E30" s="6"/>
      <c r="F30" s="2"/>
      <c r="G30" s="6"/>
      <c r="H30" s="2"/>
      <c r="I30" s="6"/>
      <c r="J30" s="2"/>
      <c r="K30" s="6"/>
      <c r="M30" s="6"/>
    </row>
    <row r="31" spans="1:13" x14ac:dyDescent="0.25">
      <c r="A31" s="13" t="s">
        <v>28</v>
      </c>
      <c r="B31" s="13"/>
      <c r="C31" s="10">
        <f>SUM(C27:C29)</f>
        <v>-40750</v>
      </c>
      <c r="D31" s="13"/>
      <c r="E31" s="10">
        <f>SUM(E27:E29)</f>
        <v>-40750</v>
      </c>
      <c r="F31" s="13"/>
      <c r="G31" s="10">
        <f>SUM(G27:G29)</f>
        <v>-40750</v>
      </c>
      <c r="H31" s="13"/>
      <c r="I31" s="10">
        <f>SUM(I27:I29)</f>
        <v>-28000</v>
      </c>
      <c r="J31" s="13"/>
      <c r="K31" s="10">
        <f>SUM(K27:K29)</f>
        <v>-5000</v>
      </c>
      <c r="M31" s="10">
        <f>SUM(M27:M29)</f>
        <v>0</v>
      </c>
    </row>
    <row r="32" spans="1:13" x14ac:dyDescent="0.25">
      <c r="A32" s="2"/>
      <c r="B32" s="2"/>
      <c r="C32" s="6"/>
      <c r="D32" s="2"/>
      <c r="E32" s="6"/>
      <c r="F32" s="2"/>
      <c r="G32" s="6"/>
      <c r="H32" s="2"/>
      <c r="I32" s="6"/>
      <c r="J32" s="2"/>
      <c r="K32" s="6"/>
      <c r="M32" s="6"/>
    </row>
    <row r="33" spans="1:13" x14ac:dyDescent="0.25">
      <c r="A33" s="2"/>
      <c r="B33" s="2"/>
      <c r="C33" s="6"/>
      <c r="D33" s="2"/>
      <c r="E33" s="6"/>
      <c r="F33" s="2"/>
      <c r="G33" s="6"/>
      <c r="H33" s="2"/>
      <c r="I33" s="6"/>
      <c r="J33" s="2"/>
      <c r="K33" s="6"/>
      <c r="M33" s="6"/>
    </row>
    <row r="34" spans="1:13" x14ac:dyDescent="0.25">
      <c r="A34" s="4" t="s">
        <v>15</v>
      </c>
      <c r="B34" s="4"/>
      <c r="C34" s="6"/>
      <c r="D34" s="4"/>
      <c r="E34" s="6"/>
      <c r="F34" s="4"/>
      <c r="G34" s="6"/>
      <c r="H34" s="4"/>
      <c r="I34" s="6"/>
      <c r="J34" s="4"/>
      <c r="K34" s="6"/>
      <c r="M34" s="6"/>
    </row>
    <row r="35" spans="1:13" x14ac:dyDescent="0.25">
      <c r="A35" s="2" t="s">
        <v>16</v>
      </c>
      <c r="B35" s="2"/>
      <c r="C35" s="6">
        <v>-20000</v>
      </c>
      <c r="D35" s="2"/>
      <c r="E35" s="6">
        <v>-20000</v>
      </c>
      <c r="F35" s="2"/>
      <c r="G35" s="6">
        <v>-20000</v>
      </c>
      <c r="H35" s="2"/>
      <c r="I35" s="6">
        <v>-20000</v>
      </c>
      <c r="J35" s="2"/>
      <c r="K35" s="6">
        <f>-20000</f>
        <v>-20000</v>
      </c>
      <c r="M35" s="6">
        <f>-400*40-(2800)</f>
        <v>-18800</v>
      </c>
    </row>
    <row r="36" spans="1:13" x14ac:dyDescent="0.25">
      <c r="A36" s="2" t="s">
        <v>26</v>
      </c>
      <c r="B36" s="2"/>
      <c r="C36" s="6">
        <v>-30000</v>
      </c>
      <c r="D36" s="2"/>
      <c r="E36" s="6">
        <v>-30000</v>
      </c>
      <c r="F36" s="2"/>
      <c r="G36" s="6">
        <v>-30000</v>
      </c>
      <c r="H36" s="2"/>
      <c r="I36" s="6">
        <v>-30000</v>
      </c>
      <c r="J36" s="2"/>
      <c r="K36" s="6">
        <v>-30000</v>
      </c>
      <c r="M36" s="6">
        <f>-2000-2000</f>
        <v>-4000</v>
      </c>
    </row>
    <row r="37" spans="1:13" x14ac:dyDescent="0.25">
      <c r="A37" s="2" t="s">
        <v>27</v>
      </c>
      <c r="B37" s="2"/>
      <c r="C37" s="8">
        <v>-2000</v>
      </c>
      <c r="D37" s="2"/>
      <c r="E37" s="8">
        <v>-2000</v>
      </c>
      <c r="F37" s="2"/>
      <c r="G37" s="8">
        <v>-2000</v>
      </c>
      <c r="H37" s="2"/>
      <c r="I37" s="8">
        <v>-2000</v>
      </c>
      <c r="J37" s="2"/>
      <c r="K37" s="14">
        <v>-2000</v>
      </c>
      <c r="L37" s="15"/>
      <c r="M37" s="14">
        <v>-1500</v>
      </c>
    </row>
    <row r="38" spans="1:13" x14ac:dyDescent="0.25">
      <c r="A38" s="2"/>
      <c r="B38" s="2"/>
      <c r="C38" s="6"/>
      <c r="D38" s="2"/>
      <c r="E38" s="6"/>
      <c r="F38" s="2"/>
      <c r="G38" s="6"/>
      <c r="H38" s="2"/>
      <c r="I38" s="6"/>
      <c r="J38" s="2"/>
      <c r="K38" s="6"/>
      <c r="M38" s="6"/>
    </row>
    <row r="39" spans="1:13" x14ac:dyDescent="0.25">
      <c r="A39" s="4" t="s">
        <v>17</v>
      </c>
      <c r="B39" s="4"/>
      <c r="C39" s="10">
        <f>SUM(C35:C37)</f>
        <v>-52000</v>
      </c>
      <c r="D39" s="4"/>
      <c r="E39" s="10">
        <f>SUM(E35:E37)</f>
        <v>-52000</v>
      </c>
      <c r="F39" s="4"/>
      <c r="G39" s="10">
        <f>SUM(G35:G37)</f>
        <v>-52000</v>
      </c>
      <c r="H39" s="4"/>
      <c r="I39" s="10">
        <f>SUM(I35:I37)</f>
        <v>-52000</v>
      </c>
      <c r="J39" s="4"/>
      <c r="K39" s="10">
        <f>SUM(K35:K37)</f>
        <v>-52000</v>
      </c>
      <c r="M39" s="10">
        <f>SUM(M35:M37)</f>
        <v>-24300</v>
      </c>
    </row>
    <row r="40" spans="1:13" x14ac:dyDescent="0.25">
      <c r="A40" s="2"/>
      <c r="B40" s="2"/>
      <c r="C40" s="6"/>
      <c r="D40" s="2"/>
      <c r="E40" s="6"/>
      <c r="F40" s="2"/>
      <c r="G40" s="6"/>
      <c r="H40" s="2"/>
      <c r="I40" s="6"/>
      <c r="J40" s="2"/>
      <c r="K40" s="6"/>
      <c r="M40" s="6"/>
    </row>
    <row r="41" spans="1:13" x14ac:dyDescent="0.25">
      <c r="A41" s="4" t="s">
        <v>18</v>
      </c>
      <c r="B41" s="4"/>
      <c r="C41" s="6"/>
      <c r="D41" s="4"/>
      <c r="E41" s="6"/>
      <c r="F41" s="4"/>
      <c r="G41" s="6"/>
      <c r="H41" s="4"/>
      <c r="I41" s="6"/>
      <c r="J41" s="4"/>
      <c r="K41" s="6"/>
      <c r="M41" s="6"/>
    </row>
    <row r="42" spans="1:13" x14ac:dyDescent="0.25">
      <c r="A42" s="2" t="s">
        <v>19</v>
      </c>
      <c r="B42" s="2"/>
      <c r="C42" s="6">
        <v>-40000</v>
      </c>
      <c r="D42" s="2"/>
      <c r="E42" s="6">
        <v>-40000</v>
      </c>
      <c r="F42" s="2"/>
      <c r="G42" s="6">
        <v>-40000</v>
      </c>
      <c r="H42" s="2"/>
      <c r="I42" s="6">
        <v>-28000</v>
      </c>
      <c r="J42" s="2"/>
      <c r="K42" s="6">
        <v>-25000</v>
      </c>
      <c r="M42" s="6">
        <v>-10000</v>
      </c>
    </row>
    <row r="43" spans="1:13" x14ac:dyDescent="0.25">
      <c r="A43" s="2" t="s">
        <v>24</v>
      </c>
      <c r="B43" s="2"/>
      <c r="C43" s="8">
        <v>-15000</v>
      </c>
      <c r="D43" s="2"/>
      <c r="E43" s="8">
        <v>-15000</v>
      </c>
      <c r="F43" s="2"/>
      <c r="G43" s="8">
        <v>-15000</v>
      </c>
      <c r="H43" s="2"/>
      <c r="I43" s="8">
        <v>-15000</v>
      </c>
      <c r="J43" s="2"/>
      <c r="K43" s="6">
        <v>-15000</v>
      </c>
      <c r="M43" s="6">
        <v>0</v>
      </c>
    </row>
    <row r="44" spans="1:13" hidden="1" x14ac:dyDescent="0.25">
      <c r="A44" s="2" t="s">
        <v>20</v>
      </c>
      <c r="B44" s="2"/>
      <c r="C44" s="8">
        <v>0</v>
      </c>
      <c r="D44" s="2"/>
      <c r="E44" s="8">
        <v>0</v>
      </c>
      <c r="F44" s="2"/>
      <c r="G44" s="8">
        <v>0</v>
      </c>
      <c r="H44" s="2"/>
      <c r="I44" s="8">
        <v>0</v>
      </c>
      <c r="J44" s="2"/>
      <c r="K44" s="8">
        <v>-3000</v>
      </c>
      <c r="M44" s="8">
        <v>-3000</v>
      </c>
    </row>
    <row r="45" spans="1:13" x14ac:dyDescent="0.25">
      <c r="A45" s="2"/>
      <c r="B45" s="2"/>
      <c r="C45" s="6"/>
      <c r="D45" s="2"/>
      <c r="E45" s="6"/>
      <c r="F45" s="2"/>
      <c r="G45" s="6"/>
      <c r="H45" s="2"/>
      <c r="I45" s="6"/>
      <c r="J45" s="2"/>
      <c r="K45" s="6"/>
      <c r="M45" s="6"/>
    </row>
    <row r="46" spans="1:13" x14ac:dyDescent="0.25">
      <c r="A46" s="4" t="s">
        <v>21</v>
      </c>
      <c r="B46" s="4"/>
      <c r="C46" s="10">
        <f>SUM(C42:C44)</f>
        <v>-55000</v>
      </c>
      <c r="D46" s="4"/>
      <c r="E46" s="10">
        <f>SUM(E42:E44)</f>
        <v>-55000</v>
      </c>
      <c r="F46" s="4"/>
      <c r="G46" s="10">
        <f>SUM(G42:G44)</f>
        <v>-55000</v>
      </c>
      <c r="H46" s="4"/>
      <c r="I46" s="10">
        <f>SUM(I42:I44)</f>
        <v>-43000</v>
      </c>
      <c r="J46" s="4"/>
      <c r="K46" s="10">
        <f>SUM(K42:K44)</f>
        <v>-43000</v>
      </c>
      <c r="M46" s="10">
        <f>SUM(M42:M44)</f>
        <v>-13000</v>
      </c>
    </row>
    <row r="47" spans="1:13" x14ac:dyDescent="0.25">
      <c r="A47" s="2"/>
      <c r="B47" s="2"/>
      <c r="C47" s="6"/>
      <c r="D47" s="2"/>
      <c r="E47" s="6"/>
      <c r="F47" s="2"/>
      <c r="G47" s="6"/>
      <c r="H47" s="2"/>
      <c r="I47" s="6"/>
      <c r="J47" s="2"/>
      <c r="K47" s="6"/>
      <c r="M47" s="6"/>
    </row>
    <row r="48" spans="1:13" x14ac:dyDescent="0.25">
      <c r="A48" s="12"/>
      <c r="B48" s="12"/>
      <c r="C48" s="6"/>
      <c r="D48" s="12"/>
      <c r="E48" s="6"/>
      <c r="F48" s="12"/>
      <c r="G48" s="6"/>
      <c r="H48" s="12"/>
      <c r="I48" s="6"/>
      <c r="J48" s="12"/>
      <c r="K48" s="6"/>
      <c r="M48" s="6"/>
    </row>
    <row r="49" spans="1:13" x14ac:dyDescent="0.25">
      <c r="A49" s="4" t="s">
        <v>22</v>
      </c>
      <c r="B49" s="4"/>
      <c r="C49" s="10">
        <f>C46+C39+C24+C17+C31</f>
        <v>-82250</v>
      </c>
      <c r="D49" s="4"/>
      <c r="E49" s="10">
        <f>E46+E39+E24+E17+E31</f>
        <v>-82250</v>
      </c>
      <c r="F49" s="4"/>
      <c r="G49" s="10">
        <f>G46+G39+G24+G17+G31</f>
        <v>-82250</v>
      </c>
      <c r="H49" s="4"/>
      <c r="I49" s="10">
        <f>I46+I39+I24+I17+I31</f>
        <v>-66500</v>
      </c>
      <c r="J49" s="4"/>
      <c r="K49" s="10">
        <f>K46+K39+K24+K17+K31</f>
        <v>-71000</v>
      </c>
      <c r="M49" s="10">
        <f>M46+M39+M24+M17</f>
        <v>500</v>
      </c>
    </row>
    <row r="50" spans="1:13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M50" s="12"/>
    </row>
  </sheetData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Bjarke Dyhrberg Højgaard</dc:creator>
  <cp:lastModifiedBy>Bjarke Dyhrberg Højgaard</cp:lastModifiedBy>
  <cp:lastPrinted>2025-08-14T08:41:59Z</cp:lastPrinted>
  <dcterms:created xsi:type="dcterms:W3CDTF">2020-08-14T11:41:30Z</dcterms:created>
  <dcterms:modified xsi:type="dcterms:W3CDTF">2026-08-21T20:38:43Z</dcterms:modified>
</cp:coreProperties>
</file>